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Calculator" sheetId="2" state="visible" r:id="rId2"/>
    <sheet xmlns:r="http://schemas.openxmlformats.org/officeDocument/2006/relationships" name="Fe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FF111111"/>
      <sz val="16"/>
    </font>
    <font>
      <name val="Arial"/>
      <i val="1"/>
      <color rgb="FF666666"/>
      <sz val="9"/>
    </font>
    <font>
      <name val="Arial"/>
      <b val="1"/>
      <color rgb="FF111111"/>
      <sz val="10"/>
    </font>
    <font>
      <name val="Arial"/>
      <sz val="10"/>
    </font>
    <font>
      <name val="Arial"/>
      <b val="1"/>
      <color rgb="FF0000FF"/>
      <sz val="10"/>
    </font>
    <font>
      <name val="Arial"/>
      <b val="1"/>
      <color rgb="FF111111"/>
      <sz val="11.5"/>
    </font>
    <font>
      <name val="Arial"/>
      <color rgb="FF666666"/>
      <sz val="10"/>
    </font>
    <font>
      <name val="Arial"/>
      <color rgb="FF008000"/>
      <sz val="10"/>
    </font>
    <font>
      <name val="Arial"/>
      <color rgb="FF111111"/>
      <sz val="10"/>
    </font>
    <font>
      <name val="Arial"/>
      <b val="1"/>
      <color rgb="FF111111"/>
      <sz val="13"/>
    </font>
  </fonts>
  <fills count="5">
    <fill>
      <patternFill/>
    </fill>
    <fill>
      <patternFill patternType="gray125"/>
    </fill>
    <fill>
      <patternFill patternType="solid">
        <fgColor rgb="FFFFC72C"/>
      </patternFill>
    </fill>
    <fill>
      <patternFill patternType="solid">
        <fgColor rgb="FFFFFDE7"/>
      </patternFill>
    </fill>
    <fill>
      <patternFill patternType="solid">
        <fgColor rgb="FFF4F4F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5" fillId="3" borderId="1" pivotButton="0" quotePrefix="0" xfId="0"/>
    <xf numFmtId="0" fontId="9" fillId="0" borderId="1" pivotButton="0" quotePrefix="0" xfId="0"/>
    <xf numFmtId="0" fontId="3" fillId="0" borderId="0" pivotButton="0" quotePrefix="0" xfId="0"/>
    <xf numFmtId="0" fontId="2" fillId="0" borderId="0" pivotButton="0" quotePrefix="0" xfId="0"/>
    <xf numFmtId="0" fontId="5" fillId="3" borderId="1" applyAlignment="1" pivotButton="0" quotePrefix="0" xfId="0">
      <alignment horizontal="right"/>
    </xf>
    <xf numFmtId="4" fontId="5" fillId="3" borderId="1" applyAlignment="1" pivotButton="0" quotePrefix="0" xfId="0">
      <alignment horizontal="right"/>
    </xf>
    <xf numFmtId="3" fontId="5" fillId="3" borderId="1" applyAlignment="1" pivotButton="0" quotePrefix="0" xfId="0">
      <alignment horizontal="right"/>
    </xf>
    <xf numFmtId="4" fontId="8" fillId="0" borderId="1" applyAlignment="1" pivotButton="0" quotePrefix="0" xfId="0">
      <alignment horizontal="right"/>
    </xf>
    <xf numFmtId="164" fontId="8" fillId="0" borderId="1" applyAlignment="1" pivotButton="0" quotePrefix="0" xfId="0">
      <alignment horizontal="right"/>
    </xf>
    <xf numFmtId="4" fontId="9" fillId="0" borderId="1" applyAlignment="1" pivotButton="0" quotePrefix="0" xfId="0">
      <alignment horizontal="right"/>
    </xf>
    <xf numFmtId="0" fontId="10" fillId="0" borderId="0" pivotButton="0" quotePrefix="0" xfId="0"/>
    <xf numFmtId="4" fontId="10" fillId="4" borderId="1" applyAlignment="1" pivotButton="0" quotePrefix="0" xfId="0">
      <alignment horizontal="right"/>
    </xf>
    <xf numFmtId="164" fontId="10" fillId="4" borderId="1" applyAlignment="1" pivotButton="0" quotePrefix="0" xfId="0">
      <alignment horizontal="right"/>
    </xf>
    <xf numFmtId="3" fontId="9" fillId="0" borderId="1" applyAlignment="1" pivotButton="0" quotePrefix="0" xfId="0">
      <alignment horizontal="right"/>
    </xf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164" fontId="5" fillId="3" borderId="1" pivotButton="0" quotePrefix="0" xfId="0"/>
    <xf numFmtId="4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Amazon Fee &amp; Profit Calculator</t>
        </is>
      </c>
    </row>
    <row r="2">
      <c r="A2" s="2" t="inlineStr">
        <is>
          <t>Amazon Mexico and Amazon USA — Azterion</t>
        </is>
      </c>
    </row>
    <row r="4">
      <c r="A4" s="3" t="inlineStr">
        <is>
          <t>How to use this</t>
        </is>
      </c>
    </row>
    <row r="5">
      <c r="A5" s="4" t="inlineStr">
        <is>
          <t>•  Go to the Calculator sheet and fill in ONLY the blue cells on cream background.</t>
        </is>
      </c>
    </row>
    <row r="6">
      <c r="A6" s="4" t="inlineStr">
        <is>
          <t>•  Pick the marketplace (MX or US) and the category. The referral fee is pulled from the Fees sheet.</t>
        </is>
      </c>
    </row>
    <row r="7">
      <c r="A7" s="4" t="inlineStr">
        <is>
          <t>•  Everything else is a formula: leave it alone.</t>
        </is>
      </c>
    </row>
    <row r="9">
      <c r="A9" s="3" t="inlineStr">
        <is>
          <t>Read this before trusting the result</t>
        </is>
      </c>
    </row>
    <row r="10">
      <c r="A10" s="4" t="inlineStr">
        <is>
          <t>•  The percentages on the Fees sheet are DEFAULTS, not an official source.</t>
        </is>
      </c>
    </row>
    <row r="11">
      <c r="A11" s="4" t="inlineStr">
        <is>
          <t>•  Amazon changes them, and they vary by subcategory and by sale price.</t>
        </is>
      </c>
    </row>
    <row r="12">
      <c r="A12" s="4" t="inlineStr">
        <is>
          <t>•  Verify them in Seller Central (Help &gt; Selling fees) and update the Fees sheet.</t>
        </is>
      </c>
    </row>
    <row r="13">
      <c r="A13" s="4" t="inlineStr">
        <is>
          <t>•  FBA fees here are approximate: they depend on exact weight and dimensions.</t>
        </is>
      </c>
    </row>
    <row r="14">
      <c r="A14" s="4" t="inlineStr">
        <is>
          <t>•  This gives you the order of magnitude to decide, not an accounting statement.</t>
        </is>
      </c>
    </row>
    <row r="16">
      <c r="A16" s="5" t="inlineStr">
        <is>
          <t>Input</t>
        </is>
      </c>
    </row>
    <row r="17">
      <c r="A17" s="6" t="inlineStr">
        <is>
          <t>Formula</t>
        </is>
      </c>
    </row>
    <row r="19">
      <c r="A19" s="4" t="inlineStr">
        <is>
          <t>If you already sell and cannot tell which of your products actually makes money, the problem is no longer the fee — it is control. That is what we build.</t>
        </is>
      </c>
    </row>
    <row r="20">
      <c r="A20" s="7" t="inlineStr">
        <is>
          <t>Book 30 free minutes: azterion.com/en-us/schedule</t>
        </is>
      </c>
    </row>
    <row r="22">
      <c r="A22" s="8" t="inlineStr">
        <is>
          <t>Free calculator by Azterion — azterion.com/en-us/sell-on-amazon-mexico-us-brands/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Amazon Fee &amp; Profit Calculator</t>
        </is>
      </c>
    </row>
    <row r="2">
      <c r="A2" s="2" t="inlineStr">
        <is>
          <t>Amazon Mexico and Amazon USA — Azterion</t>
        </is>
      </c>
    </row>
    <row r="4">
      <c r="A4" s="3" t="inlineStr">
        <is>
          <t>Your numbers</t>
        </is>
      </c>
    </row>
    <row r="5">
      <c r="A5" s="4" t="inlineStr">
        <is>
          <t>Marketplace (MX or US)</t>
        </is>
      </c>
      <c r="B5" s="9" t="inlineStr">
        <is>
          <t>MX</t>
        </is>
      </c>
    </row>
    <row r="6">
      <c r="A6" s="4" t="inlineStr">
        <is>
          <t>Category</t>
        </is>
      </c>
      <c r="B6" s="9" t="inlineStr">
        <is>
          <t>Home &amp; Kitchen</t>
        </is>
      </c>
    </row>
    <row r="7">
      <c r="A7" s="4" t="inlineStr">
        <is>
          <t>Retail selling price</t>
        </is>
      </c>
      <c r="B7" s="10" t="n">
        <v>499</v>
      </c>
    </row>
    <row r="8">
      <c r="A8" s="4" t="inlineStr">
        <is>
          <t>Product cost</t>
        </is>
      </c>
      <c r="B8" s="10" t="n">
        <v>150</v>
      </c>
    </row>
    <row r="9">
      <c r="A9" s="4" t="inlineStr">
        <is>
          <t>Shipping from your warehouse to Amazon (per unit)</t>
        </is>
      </c>
      <c r="B9" s="10" t="n">
        <v>18</v>
      </c>
    </row>
    <row r="10">
      <c r="A10" s="4" t="inlineStr">
        <is>
          <t>FBA fulfillment fee (per unit)</t>
        </is>
      </c>
      <c r="B10" s="10" t="n">
        <v>105</v>
      </c>
    </row>
    <row r="11">
      <c r="A11" s="4" t="inlineStr">
        <is>
          <t>Advertising per unit sold</t>
        </is>
      </c>
      <c r="B11" s="10" t="n">
        <v>45</v>
      </c>
    </row>
    <row r="12">
      <c r="A12" s="4" t="inlineStr">
        <is>
          <t>Other per-unit costs (packaging, labels)</t>
        </is>
      </c>
      <c r="B12" s="10" t="n">
        <v>12</v>
      </c>
    </row>
    <row r="13">
      <c r="A13" s="4" t="inlineStr">
        <is>
          <t>Units you sell per month</t>
        </is>
      </c>
      <c r="B13" s="11" t="n">
        <v>120</v>
      </c>
    </row>
    <row r="14">
      <c r="A14" s="4" t="inlineStr">
        <is>
          <t>Professional plan monthly fee</t>
        </is>
      </c>
      <c r="B14" s="12">
        <f>IF($B$5="MX",'Fees'!$B$23,'Fees'!$B$24)</f>
        <v/>
      </c>
    </row>
    <row r="16">
      <c r="A16" s="3" t="inlineStr">
        <is>
          <t>Per unit</t>
        </is>
      </c>
    </row>
    <row r="17">
      <c r="A17" s="4" t="inlineStr">
        <is>
          <t>Referral fee (%)</t>
        </is>
      </c>
      <c r="B17" s="13">
        <f>IFERROR(INDEX('Fees'!$B$5:$C$20,MATCH($B$6,'Fees'!$A$5:$A$20,0),IF($B$5="MX",1,2)),"")</f>
        <v/>
      </c>
    </row>
    <row r="18">
      <c r="A18" s="4" t="inlineStr">
        <is>
          <t>Referral fee ($)</t>
        </is>
      </c>
      <c r="B18" s="14">
        <f>IFERROR($B$7*$B$17,"")</f>
        <v/>
      </c>
    </row>
    <row r="19">
      <c r="A19" s="4" t="inlineStr">
        <is>
          <t>Plan fee spread per unit</t>
        </is>
      </c>
      <c r="B19" s="14">
        <f>IFERROR($B$14/$B$13,"")</f>
        <v/>
      </c>
    </row>
    <row r="20">
      <c r="A20" s="4" t="inlineStr">
        <is>
          <t>Total cost per unit</t>
        </is>
      </c>
      <c r="B20" s="14">
        <f>IFERROR($B$8+$B$9+$B$10+$B$11+$B$12+$B$18+$B$19,"")</f>
        <v/>
      </c>
    </row>
    <row r="21">
      <c r="A21" s="15" t="inlineStr">
        <is>
          <t>Profit per unit</t>
        </is>
      </c>
      <c r="B21" s="16">
        <f>IFERROR($B$7-$B$20,"")</f>
        <v/>
      </c>
    </row>
    <row r="22">
      <c r="A22" s="15" t="inlineStr">
        <is>
          <t>Margin</t>
        </is>
      </c>
      <c r="B22" s="17">
        <f>IFERROR($B$21/$B$7,"")</f>
        <v/>
      </c>
    </row>
    <row r="24">
      <c r="A24" s="3" t="inlineStr">
        <is>
          <t>Per month</t>
        </is>
      </c>
    </row>
    <row r="25">
      <c r="A25" s="4" t="inlineStr">
        <is>
          <t>Monthly revenue</t>
        </is>
      </c>
      <c r="B25" s="14">
        <f>IFERROR($B$7*$B$13,"")</f>
        <v/>
      </c>
    </row>
    <row r="26">
      <c r="A26" s="15" t="inlineStr">
        <is>
          <t>Monthly profit</t>
        </is>
      </c>
      <c r="B26" s="16">
        <f>IFERROR($B$21*$B$13,"")</f>
        <v/>
      </c>
    </row>
    <row r="27">
      <c r="A27" s="4" t="inlineStr">
        <is>
          <t>Units to break even</t>
        </is>
      </c>
      <c r="B27" s="18">
        <f>IFERROR(IF(($B$7-$B$8-$B$9-$B$10-$B$11-$B$12-$B$18)&lt;=0,"",ROUNDUP($B$14/($B$7-$B$8-$B$9-$B$10-$B$11-$B$12-$B$18),0)),"")</f>
        <v/>
      </c>
    </row>
    <row r="29">
      <c r="A29" s="8" t="inlineStr">
        <is>
          <t>Loaded example: steel tumbler, Home &amp; Kitchen category, on Amazon Mexico.</t>
        </is>
      </c>
    </row>
    <row r="31">
      <c r="A31" s="3" t="inlineStr">
        <is>
          <t>Read this before trusting the result</t>
        </is>
      </c>
    </row>
    <row r="32">
      <c r="A32" s="4" t="inlineStr">
        <is>
          <t>•  The percentages on the Fees sheet are DEFAULTS, not an official source.</t>
        </is>
      </c>
    </row>
    <row r="33">
      <c r="A33" s="4" t="inlineStr">
        <is>
          <t>•  Amazon changes them, and they vary by subcategory and by sale price.</t>
        </is>
      </c>
    </row>
    <row r="34">
      <c r="A34" s="4" t="inlineStr">
        <is>
          <t>•  Verify them in Seller Central (Help &gt; Selling fees) and update the Fees sheet.</t>
        </is>
      </c>
    </row>
    <row r="35">
      <c r="A35" s="4" t="inlineStr">
        <is>
          <t>•  FBA fees here are approximate: they depend on exact weight and dimensions.</t>
        </is>
      </c>
    </row>
    <row r="36">
      <c r="A36" s="4" t="inlineStr">
        <is>
          <t>•  This gives you the order of magnitude to decide, not an accounting statement.</t>
        </is>
      </c>
    </row>
    <row r="38">
      <c r="A38" s="3" t="inlineStr">
        <is>
          <t>When this calculator stops being enough</t>
        </is>
      </c>
    </row>
    <row r="39">
      <c r="A39" s="4" t="inlineStr">
        <is>
          <t>If you already sell and cannot tell which of your products actually makes money, the problem is no longer the fee — it is control. That is what we build.</t>
        </is>
      </c>
    </row>
    <row r="40">
      <c r="A40" s="7" t="inlineStr">
        <is>
          <t>Book 30 free minutes: azterion.com/en-us/schedule</t>
        </is>
      </c>
    </row>
    <row r="42">
      <c r="A42" s="8" t="inlineStr">
        <is>
          <t>Free calculator by Azterion — azterion.com/en-us/sell-on-amazon-mexico-us-brands/</t>
        </is>
      </c>
    </row>
  </sheetData>
  <dataValidations count="2">
    <dataValidation sqref="B5" showDropDown="0" showInputMessage="0" showErrorMessage="0" allowBlank="0" type="list">
      <formula1>"MX,US"</formula1>
    </dataValidation>
    <dataValidation sqref="B6" showDropDown="0" showInputMessage="0" showErrorMessage="0" allowBlank="0" type="list">
      <formula1>'Fees'!$A$5:$A$20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</cols>
  <sheetData>
    <row r="1">
      <c r="A1" s="1" t="inlineStr">
        <is>
          <t>Referral fee by category</t>
        </is>
      </c>
    </row>
    <row r="2">
      <c r="A2" s="8" t="inlineStr">
        <is>
          <t>EDITABLE. Verify in Seller Central and update. The formulas read from here.</t>
        </is>
      </c>
    </row>
    <row r="4">
      <c r="A4" s="19" t="inlineStr">
        <is>
          <t>Category</t>
        </is>
      </c>
      <c r="B4" s="19" t="inlineStr">
        <is>
          <t>% Amazon Mexico</t>
        </is>
      </c>
      <c r="C4" s="19" t="inlineStr">
        <is>
          <t>% Amazon USA</t>
        </is>
      </c>
    </row>
    <row r="5">
      <c r="A5" s="20" t="inlineStr">
        <is>
          <t>Electronics</t>
        </is>
      </c>
      <c r="B5" s="21" t="n">
        <v>0.08</v>
      </c>
      <c r="C5" s="21" t="n">
        <v>0.08</v>
      </c>
    </row>
    <row r="6">
      <c r="A6" s="20" t="inlineStr">
        <is>
          <t>Computers</t>
        </is>
      </c>
      <c r="B6" s="21" t="n">
        <v>0.08</v>
      </c>
      <c r="C6" s="21" t="n">
        <v>0.08</v>
      </c>
    </row>
    <row r="7">
      <c r="A7" s="20" t="inlineStr">
        <is>
          <t>Clothing &amp; Accessories</t>
        </is>
      </c>
      <c r="B7" s="21" t="n">
        <v>0.15</v>
      </c>
      <c r="C7" s="21" t="n">
        <v>0.17</v>
      </c>
    </row>
    <row r="8">
      <c r="A8" s="20" t="inlineStr">
        <is>
          <t>Home &amp; Kitchen</t>
        </is>
      </c>
      <c r="B8" s="21" t="n">
        <v>0.15</v>
      </c>
      <c r="C8" s="21" t="n">
        <v>0.15</v>
      </c>
    </row>
    <row r="9">
      <c r="A9" s="20" t="inlineStr">
        <is>
          <t>Beauty</t>
        </is>
      </c>
      <c r="B9" s="21" t="n">
        <v>0.15</v>
      </c>
      <c r="C9" s="21" t="n">
        <v>0.15</v>
      </c>
    </row>
    <row r="10">
      <c r="A10" s="20" t="inlineStr">
        <is>
          <t>Health &amp; Personal Care</t>
        </is>
      </c>
      <c r="B10" s="21" t="n">
        <v>0.15</v>
      </c>
      <c r="C10" s="21" t="n">
        <v>0.15</v>
      </c>
    </row>
    <row r="11">
      <c r="A11" s="20" t="inlineStr">
        <is>
          <t>Sports &amp; Outdoors</t>
        </is>
      </c>
      <c r="B11" s="21" t="n">
        <v>0.15</v>
      </c>
      <c r="C11" s="21" t="n">
        <v>0.15</v>
      </c>
    </row>
    <row r="12">
      <c r="A12" s="20" t="inlineStr">
        <is>
          <t>Toys &amp; Games</t>
        </is>
      </c>
      <c r="B12" s="21" t="n">
        <v>0.15</v>
      </c>
      <c r="C12" s="21" t="n">
        <v>0.15</v>
      </c>
    </row>
    <row r="13">
      <c r="A13" s="20" t="inlineStr">
        <is>
          <t>Books</t>
        </is>
      </c>
      <c r="B13" s="21" t="n">
        <v>0.15</v>
      </c>
      <c r="C13" s="21" t="n">
        <v>0.15</v>
      </c>
    </row>
    <row r="14">
      <c r="A14" s="20" t="inlineStr">
        <is>
          <t>Tools &amp; Home Improvement</t>
        </is>
      </c>
      <c r="B14" s="21" t="n">
        <v>0.15</v>
      </c>
      <c r="C14" s="21" t="n">
        <v>0.15</v>
      </c>
    </row>
    <row r="15">
      <c r="A15" s="20" t="inlineStr">
        <is>
          <t>Baby</t>
        </is>
      </c>
      <c r="B15" s="21" t="n">
        <v>0.15</v>
      </c>
      <c r="C15" s="21" t="n">
        <v>0.15</v>
      </c>
    </row>
    <row r="16">
      <c r="A16" s="20" t="inlineStr">
        <is>
          <t>Office Products</t>
        </is>
      </c>
      <c r="B16" s="21" t="n">
        <v>0.15</v>
      </c>
      <c r="C16" s="21" t="n">
        <v>0.15</v>
      </c>
    </row>
    <row r="17">
      <c r="A17" s="20" t="inlineStr">
        <is>
          <t>Automotive</t>
        </is>
      </c>
      <c r="B17" s="21" t="n">
        <v>0.12</v>
      </c>
      <c r="C17" s="21" t="n">
        <v>0.12</v>
      </c>
    </row>
    <row r="18">
      <c r="A18" s="20" t="inlineStr">
        <is>
          <t>Jewelry</t>
        </is>
      </c>
      <c r="B18" s="21" t="n">
        <v>0.2</v>
      </c>
      <c r="C18" s="21" t="n">
        <v>0.2</v>
      </c>
    </row>
    <row r="19">
      <c r="A19" s="20" t="inlineStr">
        <is>
          <t>Grocery</t>
        </is>
      </c>
      <c r="B19" s="21" t="n">
        <v>0.08</v>
      </c>
      <c r="C19" s="21" t="n">
        <v>0.08</v>
      </c>
    </row>
    <row r="20">
      <c r="A20" s="20" t="inlineStr">
        <is>
          <t>Everything else</t>
        </is>
      </c>
      <c r="B20" s="21" t="n">
        <v>0.15</v>
      </c>
      <c r="C20" s="21" t="n">
        <v>0.15</v>
      </c>
    </row>
    <row r="22">
      <c r="A22" s="3" t="inlineStr">
        <is>
          <t>Professional plan monthly fee</t>
        </is>
      </c>
    </row>
    <row r="23">
      <c r="A23" s="4" t="inlineStr">
        <is>
          <t>MX (MXN)</t>
        </is>
      </c>
      <c r="B23" s="22" t="n">
        <v>600</v>
      </c>
    </row>
    <row r="24">
      <c r="A24" s="4" t="inlineStr">
        <is>
          <t>US (USD)</t>
        </is>
      </c>
      <c r="B24" s="22" t="n">
        <v>39.99</v>
      </c>
    </row>
    <row r="26">
      <c r="A26" s="3" t="inlineStr">
        <is>
          <t>FBA fee reference (approximate)</t>
        </is>
      </c>
    </row>
    <row r="27">
      <c r="A27" s="8" t="inlineStr">
        <is>
          <t>Approximate — they depend on real weight and dimensions. Use as a starting point.</t>
        </is>
      </c>
    </row>
    <row r="28">
      <c r="A28" s="19" t="inlineStr">
        <is>
          <t>Size tier</t>
        </is>
      </c>
      <c r="B28" s="19" t="inlineStr">
        <is>
          <t>MX (MXN)</t>
        </is>
      </c>
      <c r="C28" s="19" t="inlineStr">
        <is>
          <t>US (USD)</t>
        </is>
      </c>
    </row>
    <row r="29">
      <c r="A29" s="20" t="inlineStr">
        <is>
          <t>Small standard (up to 8 oz)</t>
        </is>
      </c>
      <c r="B29" s="22" t="n">
        <v>45</v>
      </c>
      <c r="C29" s="22" t="n">
        <v>3.25</v>
      </c>
    </row>
    <row r="30">
      <c r="A30" s="20" t="inlineStr">
        <is>
          <t>Large standard (up to 1 lb)</t>
        </is>
      </c>
      <c r="B30" s="22" t="n">
        <v>70</v>
      </c>
      <c r="C30" s="22" t="n">
        <v>4.25</v>
      </c>
    </row>
    <row r="31">
      <c r="A31" s="20" t="inlineStr">
        <is>
          <t>Large standard (up to 3 lb)</t>
        </is>
      </c>
      <c r="B31" s="22" t="n">
        <v>105</v>
      </c>
      <c r="C31" s="22" t="n">
        <v>5.6</v>
      </c>
    </row>
    <row r="32">
      <c r="A32" s="20" t="inlineStr">
        <is>
          <t>Large standard (up to 9 lb)</t>
        </is>
      </c>
      <c r="B32" s="22" t="n">
        <v>150</v>
      </c>
      <c r="C32" s="22" t="n">
        <v>7.9</v>
      </c>
    </row>
    <row r="33">
      <c r="A33" s="20" t="inlineStr">
        <is>
          <t>Oversize</t>
        </is>
      </c>
      <c r="B33" s="22" t="n">
        <v>260</v>
      </c>
      <c r="C33" s="22" t="n">
        <v>12.5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2026-08-22T16:47:47Z</dcterms:created>
  <dcterms:modified xmlns:dcterms="http://purl.org/dc/terms/" xmlns:xsi="http://www.w3.org/2001/XMLSchema-instance" xsi:type="dcterms:W3CDTF">2026-08-22T16:47:47Z</dcterms:modified>
</cp:coreProperties>
</file>